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35" windowWidth="19320" windowHeight="5445" activeTab="0"/>
  </bookViews>
  <sheets>
    <sheet name="Simulação Poupanç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<sst xmlns="http://schemas.openxmlformats.org/spreadsheetml/2006/main" count="8" uniqueCount="8">
  <si>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de Juros</t>
  </si>
  <si>
    <t>Total de Capital</t>
  </si>
  <si>
    <t>Nº Meses</t>
  </si>
  <si>
    <t>Taxa de Juro Anual Líquida</t>
  </si>
  <si>
    <t>Poupança Mensal</t>
  </si>
  <si>
    <t>Total da Poupança</t>
  </si>
  <si>
    <t>Instruções:</t>
  </si>
  <si>
    <t>Alterar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</si>
</sst>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4" fontId="0" fillId="0" borderId="0" xfId="44" applyFont="1" applyAlignment="1">
      <alignment/>
    </xf>
    <xf numFmtId="10" fontId="3" fillId="33" borderId="10" xfId="57" applyNumberFormat="1" applyFont="1" applyFill="1" applyBorder="1" applyAlignment="1">
      <alignment horizontal="right" vertical="center"/>
    </xf>
    <xf numFmtId="1" fontId="3" fillId="33" borderId="10" xfId="44" applyNumberFormat="1" applyFont="1" applyFill="1" applyBorder="1" applyAlignment="1">
      <alignment horizontal="right" vertical="center"/>
    </xf>
    <xf numFmtId="1" fontId="0" fillId="0" borderId="0" xfId="44" applyNumberFormat="1" applyFont="1" applyAlignment="1">
      <alignment/>
    </xf>
    <xf numFmtId="6" fontId="2" fillId="3" borderId="10" xfId="44" applyNumberFormat="1" applyFont="1" applyFill="1" applyBorder="1" applyAlignment="1">
      <alignment horizontal="right" vertical="center"/>
    </xf>
    <xf numFmtId="1" fontId="3" fillId="10" borderId="10" xfId="44" applyNumberFormat="1" applyFont="1" applyFill="1" applyBorder="1" applyAlignment="1">
      <alignment horizontal="right" vertical="center"/>
    </xf>
    <xf numFmtId="10" fontId="3" fillId="10" borderId="10" xfId="57" applyNumberFormat="1" applyFont="1" applyFill="1" applyBorder="1" applyAlignment="1">
      <alignment horizontal="right" vertical="center"/>
    </xf>
    <xf numFmtId="44" fontId="3" fillId="10" borderId="11" xfId="44" applyFont="1" applyFill="1" applyBorder="1" applyAlignment="1">
      <alignment horizontal="center" vertical="center"/>
    </xf>
    <xf numFmtId="44" fontId="3" fillId="10" borderId="12" xfId="44" applyFont="1" applyFill="1" applyBorder="1" applyAlignment="1">
      <alignment horizontal="center" vertical="center"/>
    </xf>
    <xf numFmtId="44" fontId="2" fillId="33" borderId="13" xfId="44" applyFont="1" applyFill="1" applyBorder="1" applyAlignment="1">
      <alignment horizontal="center" vertical="center" shrinkToFit="1"/>
    </xf>
    <xf numFmtId="44" fontId="2" fillId="33" borderId="0" xfId="44" applyFont="1" applyFill="1" applyBorder="1" applyAlignment="1">
      <alignment horizontal="center" vertical="center" shrinkToFit="1"/>
    </xf>
    <xf numFmtId="44" fontId="2" fillId="33" borderId="14" xfId="44" applyFont="1" applyFill="1" applyBorder="1" applyAlignment="1">
      <alignment horizontal="center" vertical="center" shrinkToFit="1"/>
    </xf>
    <xf numFmtId="44" fontId="2" fillId="33" borderId="15" xfId="44" applyFont="1" applyFill="1" applyBorder="1" applyAlignment="1">
      <alignment horizontal="center" vertical="center" shrinkToFit="1"/>
    </xf>
    <xf numFmtId="44" fontId="2" fillId="33" borderId="13" xfId="44" applyFont="1" applyFill="1" applyBorder="1" applyAlignment="1">
      <alignment horizontal="center" vertical="center"/>
    </xf>
    <xf numFmtId="44" fontId="2" fillId="33" borderId="0" xfId="44" applyFont="1" applyFill="1" applyBorder="1" applyAlignment="1">
      <alignment horizontal="center" vertical="center"/>
    </xf>
    <xf numFmtId="44" fontId="2" fillId="33" borderId="14" xfId="44" applyFont="1" applyFill="1" applyBorder="1" applyAlignment="1">
      <alignment horizontal="center" vertical="center"/>
    </xf>
    <xf numFmtId="44" fontId="2" fillId="33" borderId="15" xfId="44" applyFont="1" applyFill="1" applyBorder="1" applyAlignment="1">
      <alignment horizontal="center" vertical="center"/>
    </xf>
    <xf numFmtId="1" fontId="2" fillId="33" borderId="16" xfId="44" applyNumberFormat="1" applyFont="1" applyFill="1" applyBorder="1" applyAlignment="1">
      <alignment horizontal="center" vertical="center" shrinkToFit="1"/>
    </xf>
    <xf numFmtId="1" fontId="2" fillId="33" borderId="17" xfId="44" applyNumberFormat="1" applyFont="1" applyFill="1" applyBorder="1" applyAlignment="1">
      <alignment horizontal="center" vertical="center" shrinkToFit="1"/>
    </xf>
    <xf numFmtId="44" fontId="2" fillId="33" borderId="16" xfId="44" applyFont="1" applyFill="1" applyBorder="1" applyAlignment="1">
      <alignment horizontal="center" vertical="center" wrapText="1" shrinkToFit="1"/>
    </xf>
    <xf numFmtId="44" fontId="2" fillId="33" borderId="17" xfId="44" applyFont="1" applyFill="1" applyBorder="1" applyAlignment="1">
      <alignment horizontal="center" vertical="center" wrapText="1" shrinkToFit="1"/>
    </xf>
    <xf numFmtId="44" fontId="2" fillId="33" borderId="13" xfId="44" applyFont="1" applyFill="1" applyBorder="1" applyAlignment="1">
      <alignment horizontal="center" vertical="center" wrapText="1" shrinkToFit="1"/>
    </xf>
    <xf numFmtId="44" fontId="2" fillId="33" borderId="0" xfId="44" applyFont="1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3"/>
  <sheetViews>
    <sheetView showGridLines="0" showRowColHeaders="0" tabSelected="1" zoomScale="112" zoomScaleNormal="112" zoomScalePageLayoutView="0" workbookViewId="0" topLeftCell="G1">
      <selection activeCell="I4" sqref="I4"/>
    </sheetView>
  </sheetViews>
  <sheetFormatPr defaultColWidth="9.140625" defaultRowHeight="15"/>
  <cols>
    <col min="1" max="1" width="9.140625" style="1" customWidth="1"/>
    <col min="2" max="2" width="9.421875" style="4" bestFit="1" customWidth="1"/>
    <col min="3" max="3" width="15.00390625" style="1" customWidth="1"/>
    <col min="4" max="4" width="14.7109375" style="1" bestFit="1" customWidth="1"/>
    <col min="5" max="5" width="10.00390625" style="1" customWidth="1"/>
    <col min="6" max="6" width="9.140625" style="1" customWidth="1"/>
    <col min="7" max="7" width="5.140625" style="1" customWidth="1"/>
    <col min="8" max="8" width="9.8515625" style="1" bestFit="1" customWidth="1"/>
    <col min="9" max="14" width="9.140625" style="1" customWidth="1"/>
    <col min="15" max="15" width="7.8515625" style="1" bestFit="1" customWidth="1"/>
    <col min="16" max="16" width="7.140625" style="1" customWidth="1"/>
    <col min="17" max="17" width="7.8515625" style="1" bestFit="1" customWidth="1"/>
    <col min="18" max="16384" width="9.140625" style="1" customWidth="1"/>
  </cols>
  <sheetData>
    <row r="2" spans="8:17" ht="15">
      <c r="H2" s="1" t="s">
        <v>6</v>
      </c>
      <c r="N2" s="18" t="s">
        <v>2</v>
      </c>
      <c r="O2" s="20" t="s">
        <v>3</v>
      </c>
      <c r="P2" s="22" t="s">
        <v>4</v>
      </c>
      <c r="Q2" s="23"/>
    </row>
    <row r="3" spans="8:17" ht="15">
      <c r="H3" s="1" t="s">
        <v>7</v>
      </c>
      <c r="I3" s="6"/>
      <c r="N3" s="19"/>
      <c r="O3" s="21"/>
      <c r="P3" s="22"/>
      <c r="Q3" s="23"/>
    </row>
    <row r="4" spans="14:17" ht="15">
      <c r="N4" s="6">
        <v>12</v>
      </c>
      <c r="O4" s="7">
        <v>0.04</v>
      </c>
      <c r="P4" s="8">
        <v>100</v>
      </c>
      <c r="Q4" s="9"/>
    </row>
    <row r="6" spans="2:24" ht="15">
      <c r="B6" s="1"/>
      <c r="G6" s="10" t="s">
        <v>5</v>
      </c>
      <c r="H6" s="11"/>
      <c r="I6" s="11"/>
      <c r="J6" s="11"/>
      <c r="K6" s="11"/>
      <c r="L6" s="11"/>
      <c r="M6" s="11"/>
      <c r="N6" s="11"/>
      <c r="P6" s="14" t="s">
        <v>1</v>
      </c>
      <c r="Q6" s="15"/>
      <c r="R6" s="10" t="s">
        <v>0</v>
      </c>
      <c r="S6" s="11"/>
      <c r="T6" s="11"/>
      <c r="U6" s="11"/>
      <c r="V6" s="11"/>
      <c r="W6" s="11"/>
      <c r="X6" s="11"/>
    </row>
    <row r="7" spans="2:24" ht="15">
      <c r="B7" s="1"/>
      <c r="G7" s="10"/>
      <c r="H7" s="11"/>
      <c r="I7" s="11"/>
      <c r="J7" s="11"/>
      <c r="K7" s="11"/>
      <c r="L7" s="11"/>
      <c r="M7" s="11"/>
      <c r="N7" s="11"/>
      <c r="P7" s="14"/>
      <c r="Q7" s="15"/>
      <c r="R7" s="12"/>
      <c r="S7" s="13"/>
      <c r="T7" s="13"/>
      <c r="U7" s="13"/>
      <c r="V7" s="13"/>
      <c r="W7" s="13"/>
      <c r="X7" s="13"/>
    </row>
    <row r="8" spans="2:24" ht="15">
      <c r="B8" s="1"/>
      <c r="G8" s="2"/>
      <c r="H8" s="2">
        <f>+I8-1%</f>
        <v>0.009999999999999997</v>
      </c>
      <c r="I8" s="2">
        <f>+J8-1%</f>
        <v>0.019999999999999997</v>
      </c>
      <c r="J8" s="2">
        <f>+K8-1%</f>
        <v>0.03</v>
      </c>
      <c r="K8" s="2">
        <f>+$O$4</f>
        <v>0.04</v>
      </c>
      <c r="L8" s="2">
        <f>+K8+1%</f>
        <v>0.05</v>
      </c>
      <c r="M8" s="2">
        <f>+L8+1%</f>
        <v>0.060000000000000005</v>
      </c>
      <c r="N8" s="2">
        <f>+M8+1%</f>
        <v>0.07</v>
      </c>
      <c r="P8" s="16"/>
      <c r="Q8" s="17"/>
      <c r="R8" s="2">
        <f>+S8-1%</f>
        <v>0.009999999999999997</v>
      </c>
      <c r="S8" s="2">
        <f>+T8-1%</f>
        <v>0.019999999999999997</v>
      </c>
      <c r="T8" s="2">
        <f>+U8-1%</f>
        <v>0.03</v>
      </c>
      <c r="U8" s="2">
        <f>+$O$4</f>
        <v>0.04</v>
      </c>
      <c r="V8" s="2">
        <f>+U8+1%</f>
        <v>0.05</v>
      </c>
      <c r="W8" s="2">
        <f>+V8+1%</f>
        <v>0.060000000000000005</v>
      </c>
      <c r="X8" s="2">
        <f>+W8+1%</f>
        <v>0.07</v>
      </c>
    </row>
    <row r="9" spans="7:24" ht="15">
      <c r="G9" s="3">
        <f>+N4</f>
        <v>12</v>
      </c>
      <c r="H9" s="5">
        <f aca="true" t="shared" si="0" ref="H9:N23">FV(H$8/12,$G9,-$P$4)</f>
        <v>1205.5153064616688</v>
      </c>
      <c r="I9" s="5">
        <f t="shared" si="0"/>
        <v>1211.0613408901206</v>
      </c>
      <c r="J9" s="5">
        <f t="shared" si="0"/>
        <v>1216.6382765402695</v>
      </c>
      <c r="K9" s="5">
        <f t="shared" si="0"/>
        <v>1222.2462875937244</v>
      </c>
      <c r="L9" s="5">
        <f t="shared" si="0"/>
        <v>1227.885549161602</v>
      </c>
      <c r="M9" s="5">
        <f t="shared" si="0"/>
        <v>1233.5562372899522</v>
      </c>
      <c r="N9" s="5">
        <f t="shared" si="0"/>
        <v>1239.2585289640438</v>
      </c>
      <c r="P9" s="3">
        <f>+N4</f>
        <v>12</v>
      </c>
      <c r="Q9" s="5">
        <f>+P9*$P$4</f>
        <v>1200</v>
      </c>
      <c r="R9" s="5">
        <f aca="true" t="shared" si="1" ref="R9:R23">+H9-$Q9</f>
        <v>5.5153064616688425</v>
      </c>
      <c r="S9" s="5">
        <f aca="true" t="shared" si="2" ref="S9:S23">+I9-$Q9</f>
        <v>11.061340890120618</v>
      </c>
      <c r="T9" s="5">
        <f aca="true" t="shared" si="3" ref="T9:T23">+J9-$Q9</f>
        <v>16.638276540269544</v>
      </c>
      <c r="U9" s="5">
        <f aca="true" t="shared" si="4" ref="U9:U23">+K9-$Q9</f>
        <v>22.246287593724446</v>
      </c>
      <c r="V9" s="5">
        <f aca="true" t="shared" si="5" ref="V9:V23">+L9-$Q9</f>
        <v>27.885549161602057</v>
      </c>
      <c r="W9" s="5">
        <f aca="true" t="shared" si="6" ref="W9:W23">+M9-$Q9</f>
        <v>33.55623728995215</v>
      </c>
      <c r="X9" s="5">
        <f aca="true" t="shared" si="7" ref="X9:X23">+N9-$Q9</f>
        <v>39.25852896404376</v>
      </c>
    </row>
    <row r="10" spans="7:24" ht="15">
      <c r="G10" s="3">
        <f>+G9+12</f>
        <v>24</v>
      </c>
      <c r="H10" s="5">
        <f t="shared" si="0"/>
        <v>2423.1411725409575</v>
      </c>
      <c r="I10" s="5">
        <f t="shared" si="0"/>
        <v>2446.567174636907</v>
      </c>
      <c r="J10" s="5">
        <f t="shared" si="0"/>
        <v>2470.281770479108</v>
      </c>
      <c r="K10" s="5">
        <f t="shared" si="0"/>
        <v>2494.2887747719997</v>
      </c>
      <c r="L10" s="5">
        <f t="shared" si="0"/>
        <v>2518.592053399866</v>
      </c>
      <c r="M10" s="5">
        <f t="shared" si="0"/>
        <v>2543.1955241077553</v>
      </c>
      <c r="N10" s="5">
        <f t="shared" si="0"/>
        <v>2568.1031571886797</v>
      </c>
      <c r="P10" s="3">
        <f>+P9+12</f>
        <v>24</v>
      </c>
      <c r="Q10" s="5">
        <f aca="true" t="shared" si="8" ref="Q10:Q23">+P10*$P$4</f>
        <v>2400</v>
      </c>
      <c r="R10" s="5">
        <f t="shared" si="1"/>
        <v>23.14117254095754</v>
      </c>
      <c r="S10" s="5">
        <f t="shared" si="2"/>
        <v>46.56717463690711</v>
      </c>
      <c r="T10" s="5">
        <f t="shared" si="3"/>
        <v>70.28177047910822</v>
      </c>
      <c r="U10" s="5">
        <f t="shared" si="4"/>
        <v>94.28877477199967</v>
      </c>
      <c r="V10" s="5">
        <f t="shared" si="5"/>
        <v>118.59205339986602</v>
      </c>
      <c r="W10" s="5">
        <f t="shared" si="6"/>
        <v>143.19552410775532</v>
      </c>
      <c r="X10" s="5">
        <f t="shared" si="7"/>
        <v>168.1031571886797</v>
      </c>
    </row>
    <row r="11" spans="7:24" ht="15">
      <c r="G11" s="3">
        <f>+G10+12</f>
        <v>36</v>
      </c>
      <c r="H11" s="5">
        <f t="shared" si="0"/>
        <v>3652.999260446121</v>
      </c>
      <c r="I11" s="5">
        <f t="shared" si="0"/>
        <v>3707.010897578585</v>
      </c>
      <c r="J11" s="5">
        <f t="shared" si="0"/>
        <v>3762.056030914502</v>
      </c>
      <c r="K11" s="5">
        <f t="shared" si="0"/>
        <v>3818.156235537446</v>
      </c>
      <c r="L11" s="5">
        <f t="shared" si="0"/>
        <v>3875.3335520032538</v>
      </c>
      <c r="M11" s="5">
        <f t="shared" si="0"/>
        <v>3933.610496468254</v>
      </c>
      <c r="N11" s="5">
        <f t="shared" si="0"/>
        <v>3993.010071033048</v>
      </c>
      <c r="P11" s="3">
        <f>+P10+12</f>
        <v>36</v>
      </c>
      <c r="Q11" s="5">
        <f t="shared" si="8"/>
        <v>3600</v>
      </c>
      <c r="R11" s="5">
        <f t="shared" si="1"/>
        <v>52.99926044612084</v>
      </c>
      <c r="S11" s="5">
        <f t="shared" si="2"/>
        <v>107.01089757858517</v>
      </c>
      <c r="T11" s="5">
        <f t="shared" si="3"/>
        <v>162.05603091450212</v>
      </c>
      <c r="U11" s="5">
        <f t="shared" si="4"/>
        <v>218.1562355374458</v>
      </c>
      <c r="V11" s="5">
        <f t="shared" si="5"/>
        <v>275.33355200325377</v>
      </c>
      <c r="W11" s="5">
        <f t="shared" si="6"/>
        <v>333.61049646825404</v>
      </c>
      <c r="X11" s="5">
        <f t="shared" si="7"/>
        <v>393.010071033048</v>
      </c>
    </row>
    <row r="12" spans="7:24" ht="15">
      <c r="G12" s="3">
        <f>+G11+12</f>
        <v>48</v>
      </c>
      <c r="H12" s="5">
        <f t="shared" si="0"/>
        <v>4895.212454599129</v>
      </c>
      <c r="I12" s="5">
        <f t="shared" si="0"/>
        <v>4992.895864940655</v>
      </c>
      <c r="J12" s="5">
        <f t="shared" si="0"/>
        <v>5093.120841597267</v>
      </c>
      <c r="K12" s="5">
        <f t="shared" si="0"/>
        <v>5195.96009927579</v>
      </c>
      <c r="L12" s="5">
        <f t="shared" si="0"/>
        <v>5301.488520610102</v>
      </c>
      <c r="M12" s="5">
        <f t="shared" si="0"/>
        <v>5409.783221907589</v>
      </c>
      <c r="N12" s="5">
        <f t="shared" si="0"/>
        <v>5520.923620891834</v>
      </c>
      <c r="P12" s="3">
        <f>+P11+12</f>
        <v>48</v>
      </c>
      <c r="Q12" s="5">
        <f t="shared" si="8"/>
        <v>4800</v>
      </c>
      <c r="R12" s="5">
        <f t="shared" si="1"/>
        <v>95.21245459912916</v>
      </c>
      <c r="S12" s="5">
        <f t="shared" si="2"/>
        <v>192.89586494065497</v>
      </c>
      <c r="T12" s="5">
        <f t="shared" si="3"/>
        <v>293.1208415972669</v>
      </c>
      <c r="U12" s="5">
        <f t="shared" si="4"/>
        <v>395.9600992757896</v>
      </c>
      <c r="V12" s="5">
        <f t="shared" si="5"/>
        <v>501.48852061010166</v>
      </c>
      <c r="W12" s="5">
        <f t="shared" si="6"/>
        <v>609.783221907589</v>
      </c>
      <c r="X12" s="5">
        <f t="shared" si="7"/>
        <v>720.9236208918337</v>
      </c>
    </row>
    <row r="13" spans="7:24" ht="15">
      <c r="G13" s="3">
        <f>+G12+12</f>
        <v>60</v>
      </c>
      <c r="H13" s="5">
        <f t="shared" si="0"/>
        <v>6149.904873914143</v>
      </c>
      <c r="I13" s="5">
        <f t="shared" si="0"/>
        <v>6304.735591849432</v>
      </c>
      <c r="J13" s="5">
        <f t="shared" si="0"/>
        <v>6464.671262210837</v>
      </c>
      <c r="K13" s="5">
        <f t="shared" si="0"/>
        <v>6629.897818263676</v>
      </c>
      <c r="L13" s="5">
        <f t="shared" si="0"/>
        <v>6800.608284084337</v>
      </c>
      <c r="M13" s="5">
        <f t="shared" si="0"/>
        <v>6977.003050986074</v>
      </c>
      <c r="N13" s="5">
        <f t="shared" si="0"/>
        <v>7159.290164811253</v>
      </c>
      <c r="P13" s="3">
        <f>+P12+12</f>
        <v>60</v>
      </c>
      <c r="Q13" s="5">
        <f t="shared" si="8"/>
        <v>6000</v>
      </c>
      <c r="R13" s="5">
        <f t="shared" si="1"/>
        <v>149.90487391414263</v>
      </c>
      <c r="S13" s="5">
        <f t="shared" si="2"/>
        <v>304.73559184943224</v>
      </c>
      <c r="T13" s="5">
        <f t="shared" si="3"/>
        <v>464.6712622108371</v>
      </c>
      <c r="U13" s="5">
        <f t="shared" si="4"/>
        <v>629.8978182636756</v>
      </c>
      <c r="V13" s="5">
        <f t="shared" si="5"/>
        <v>800.6082840843374</v>
      </c>
      <c r="W13" s="5">
        <f t="shared" si="6"/>
        <v>977.0030509860744</v>
      </c>
      <c r="X13" s="5">
        <f t="shared" si="7"/>
        <v>1159.290164811253</v>
      </c>
    </row>
    <row r="14" spans="7:24" ht="15">
      <c r="G14" s="3">
        <f>+G13+12</f>
        <v>72</v>
      </c>
      <c r="H14" s="5">
        <f t="shared" si="0"/>
        <v>7417.201884199057</v>
      </c>
      <c r="I14" s="5">
        <f t="shared" si="0"/>
        <v>7643.053958403284</v>
      </c>
      <c r="J14" s="5">
        <f t="shared" si="0"/>
        <v>7877.938701322495</v>
      </c>
      <c r="K14" s="5">
        <f t="shared" si="0"/>
        <v>8122.256372374014</v>
      </c>
      <c r="L14" s="5">
        <f t="shared" si="0"/>
        <v>8376.425859809933</v>
      </c>
      <c r="M14" s="5">
        <f t="shared" si="0"/>
        <v>8640.885569832773</v>
      </c>
      <c r="N14" s="5">
        <f t="shared" si="0"/>
        <v>8916.094358662756</v>
      </c>
      <c r="P14" s="3">
        <f>+P13+12</f>
        <v>72</v>
      </c>
      <c r="Q14" s="5">
        <f t="shared" si="8"/>
        <v>7200</v>
      </c>
      <c r="R14" s="5">
        <f t="shared" si="1"/>
        <v>217.20188419905662</v>
      </c>
      <c r="S14" s="5">
        <f t="shared" si="2"/>
        <v>443.053958403284</v>
      </c>
      <c r="T14" s="5">
        <f t="shared" si="3"/>
        <v>677.938701322495</v>
      </c>
      <c r="U14" s="5">
        <f t="shared" si="4"/>
        <v>922.2563723740141</v>
      </c>
      <c r="V14" s="5">
        <f t="shared" si="5"/>
        <v>1176.4258598099332</v>
      </c>
      <c r="W14" s="5">
        <f t="shared" si="6"/>
        <v>1440.8855698327734</v>
      </c>
      <c r="X14" s="5">
        <f t="shared" si="7"/>
        <v>1716.0943586627563</v>
      </c>
    </row>
    <row r="15" spans="7:24" ht="15">
      <c r="G15" s="3">
        <f aca="true" t="shared" si="9" ref="G15:G20">+G14+12</f>
        <v>84</v>
      </c>
      <c r="H15" s="5">
        <f t="shared" si="0"/>
        <v>8697.23011068172</v>
      </c>
      <c r="I15" s="5">
        <f t="shared" si="0"/>
        <v>9008.385418882737</v>
      </c>
      <c r="J15" s="5">
        <f t="shared" si="0"/>
        <v>9334.192021969444</v>
      </c>
      <c r="K15" s="5">
        <f t="shared" si="0"/>
        <v>9675.41591656836</v>
      </c>
      <c r="L15" s="5">
        <f t="shared" si="0"/>
        <v>10032.865253425041</v>
      </c>
      <c r="M15" s="5">
        <f t="shared" si="0"/>
        <v>10407.392721641529</v>
      </c>
      <c r="N15" s="5">
        <f t="shared" si="0"/>
        <v>10799.898069736359</v>
      </c>
      <c r="P15" s="3">
        <f aca="true" t="shared" si="10" ref="P15:P23">+P14+12</f>
        <v>84</v>
      </c>
      <c r="Q15" s="5">
        <f t="shared" si="8"/>
        <v>8400</v>
      </c>
      <c r="R15" s="5">
        <f t="shared" si="1"/>
        <v>297.23011068171945</v>
      </c>
      <c r="S15" s="5">
        <f t="shared" si="2"/>
        <v>608.3854188827372</v>
      </c>
      <c r="T15" s="5">
        <f t="shared" si="3"/>
        <v>934.1920219694439</v>
      </c>
      <c r="U15" s="5">
        <f t="shared" si="4"/>
        <v>1275.4159165683595</v>
      </c>
      <c r="V15" s="5">
        <f t="shared" si="5"/>
        <v>1632.8652534250414</v>
      </c>
      <c r="W15" s="5">
        <f t="shared" si="6"/>
        <v>2007.3927216415286</v>
      </c>
      <c r="X15" s="5">
        <f t="shared" si="7"/>
        <v>2399.8980697363586</v>
      </c>
    </row>
    <row r="16" spans="7:24" ht="15">
      <c r="G16" s="3">
        <f t="shared" si="9"/>
        <v>96</v>
      </c>
      <c r="H16" s="5">
        <f t="shared" si="0"/>
        <v>9990.11745066214</v>
      </c>
      <c r="I16" s="5">
        <f t="shared" si="0"/>
        <v>10401.275215183665</v>
      </c>
      <c r="J16" s="5">
        <f t="shared" si="0"/>
        <v>10834.738680872337</v>
      </c>
      <c r="K16" s="5">
        <f t="shared" si="0"/>
        <v>11291.853576993775</v>
      </c>
      <c r="L16" s="5">
        <f t="shared" si="0"/>
        <v>11774.051230143563</v>
      </c>
      <c r="M16" s="5">
        <f t="shared" si="0"/>
        <v>12282.854169216826</v>
      </c>
      <c r="N16" s="5">
        <f t="shared" si="0"/>
        <v>12819.882103400749</v>
      </c>
      <c r="P16" s="3">
        <f t="shared" si="10"/>
        <v>96</v>
      </c>
      <c r="Q16" s="5">
        <f t="shared" si="8"/>
        <v>9600</v>
      </c>
      <c r="R16" s="5">
        <f t="shared" si="1"/>
        <v>390.11745066213916</v>
      </c>
      <c r="S16" s="5">
        <f t="shared" si="2"/>
        <v>801.2752151836648</v>
      </c>
      <c r="T16" s="5">
        <f t="shared" si="3"/>
        <v>1234.7386808723368</v>
      </c>
      <c r="U16" s="5">
        <f t="shared" si="4"/>
        <v>1691.8535769937753</v>
      </c>
      <c r="V16" s="5">
        <f t="shared" si="5"/>
        <v>2174.051230143563</v>
      </c>
      <c r="W16" s="5">
        <f t="shared" si="6"/>
        <v>2682.8541692168255</v>
      </c>
      <c r="X16" s="5">
        <f t="shared" si="7"/>
        <v>3219.8821034007487</v>
      </c>
    </row>
    <row r="17" spans="7:24" ht="15">
      <c r="G17" s="3">
        <f t="shared" si="9"/>
        <v>108</v>
      </c>
      <c r="H17" s="5">
        <f t="shared" si="0"/>
        <v>11295.9930862915</v>
      </c>
      <c r="I17" s="5">
        <f t="shared" si="0"/>
        <v>11822.279594558231</v>
      </c>
      <c r="J17" s="5">
        <f t="shared" si="0"/>
        <v>12380.92590229912</v>
      </c>
      <c r="K17" s="5">
        <f t="shared" si="0"/>
        <v>12974.147401738577</v>
      </c>
      <c r="L17" s="5">
        <f t="shared" si="0"/>
        <v>13604.319585996067</v>
      </c>
      <c r="M17" s="5">
        <f t="shared" si="0"/>
        <v>14273.989975114793</v>
      </c>
      <c r="N17" s="5">
        <f t="shared" si="0"/>
        <v>14985.890946187044</v>
      </c>
      <c r="P17" s="3">
        <f t="shared" si="10"/>
        <v>108</v>
      </c>
      <c r="Q17" s="5">
        <f t="shared" si="8"/>
        <v>10800</v>
      </c>
      <c r="R17" s="5">
        <f t="shared" si="1"/>
        <v>495.99308629150073</v>
      </c>
      <c r="S17" s="5">
        <f t="shared" si="2"/>
        <v>1022.2795945582311</v>
      </c>
      <c r="T17" s="5">
        <f t="shared" si="3"/>
        <v>1580.9259022991191</v>
      </c>
      <c r="U17" s="5">
        <f t="shared" si="4"/>
        <v>2174.147401738577</v>
      </c>
      <c r="V17" s="5">
        <f t="shared" si="5"/>
        <v>2804.319585996067</v>
      </c>
      <c r="W17" s="5">
        <f t="shared" si="6"/>
        <v>3473.989975114793</v>
      </c>
      <c r="X17" s="5">
        <f t="shared" si="7"/>
        <v>4185.890946187044</v>
      </c>
    </row>
    <row r="18" spans="7:24" ht="15">
      <c r="G18" s="3">
        <f t="shared" si="9"/>
        <v>120</v>
      </c>
      <c r="H18" s="5">
        <f t="shared" si="0"/>
        <v>12614.987497479908</v>
      </c>
      <c r="I18" s="5">
        <f t="shared" si="0"/>
        <v>13271.966031751112</v>
      </c>
      <c r="J18" s="5">
        <f t="shared" si="0"/>
        <v>13974.14188763303</v>
      </c>
      <c r="K18" s="5">
        <f t="shared" si="0"/>
        <v>14724.980472547926</v>
      </c>
      <c r="L18" s="5">
        <f t="shared" si="0"/>
        <v>15528.227944566865</v>
      </c>
      <c r="M18" s="5">
        <f t="shared" si="0"/>
        <v>16387.934680645605</v>
      </c>
      <c r="N18" s="5">
        <f t="shared" si="0"/>
        <v>17308.48074335368</v>
      </c>
      <c r="P18" s="3">
        <f t="shared" si="10"/>
        <v>120</v>
      </c>
      <c r="Q18" s="5">
        <f t="shared" si="8"/>
        <v>12000</v>
      </c>
      <c r="R18" s="5">
        <f t="shared" si="1"/>
        <v>614.9874974799077</v>
      </c>
      <c r="S18" s="5">
        <f t="shared" si="2"/>
        <v>1271.9660317511116</v>
      </c>
      <c r="T18" s="5">
        <f t="shared" si="3"/>
        <v>1974.14188763303</v>
      </c>
      <c r="U18" s="5">
        <f t="shared" si="4"/>
        <v>2724.980472547926</v>
      </c>
      <c r="V18" s="5">
        <f t="shared" si="5"/>
        <v>3528.2279445668646</v>
      </c>
      <c r="W18" s="5">
        <f t="shared" si="6"/>
        <v>4387.934680645605</v>
      </c>
      <c r="X18" s="5">
        <f t="shared" si="7"/>
        <v>5308.480743353681</v>
      </c>
    </row>
    <row r="19" spans="7:24" ht="15">
      <c r="G19" s="3">
        <f t="shared" si="9"/>
        <v>132</v>
      </c>
      <c r="H19" s="5">
        <f t="shared" si="0"/>
        <v>13947.232474933577</v>
      </c>
      <c r="I19" s="5">
        <f t="shared" si="0"/>
        <v>14750.913455618922</v>
      </c>
      <c r="J19" s="5">
        <f t="shared" si="0"/>
        <v>15615.817061730786</v>
      </c>
      <c r="K19" s="5">
        <f t="shared" si="0"/>
        <v>16547.145184057044</v>
      </c>
      <c r="L19" s="5">
        <f t="shared" si="0"/>
        <v>17550.56710611267</v>
      </c>
      <c r="M19" s="5">
        <f t="shared" si="0"/>
        <v>18632.262870016093</v>
      </c>
      <c r="N19" s="5">
        <f t="shared" si="0"/>
        <v>19798.97074475337</v>
      </c>
      <c r="P19" s="3">
        <f t="shared" si="10"/>
        <v>132</v>
      </c>
      <c r="Q19" s="5">
        <f t="shared" si="8"/>
        <v>13200</v>
      </c>
      <c r="R19" s="5">
        <f t="shared" si="1"/>
        <v>747.2324749335767</v>
      </c>
      <c r="S19" s="5">
        <f t="shared" si="2"/>
        <v>1550.913455618922</v>
      </c>
      <c r="T19" s="5">
        <f t="shared" si="3"/>
        <v>2415.817061730786</v>
      </c>
      <c r="U19" s="5">
        <f t="shared" si="4"/>
        <v>3347.1451840570444</v>
      </c>
      <c r="V19" s="5">
        <f t="shared" si="5"/>
        <v>4350.56710611267</v>
      </c>
      <c r="W19" s="5">
        <f t="shared" si="6"/>
        <v>5432.262870016093</v>
      </c>
      <c r="X19" s="5">
        <f t="shared" si="7"/>
        <v>6598.970744753369</v>
      </c>
    </row>
    <row r="20" spans="7:24" ht="15">
      <c r="G20" s="3">
        <f t="shared" si="9"/>
        <v>144</v>
      </c>
      <c r="H20" s="5">
        <f t="shared" si="0"/>
        <v>15292.861133322836</v>
      </c>
      <c r="I20" s="5">
        <f t="shared" si="0"/>
        <v>16259.712480324317</v>
      </c>
      <c r="J20" s="5">
        <f t="shared" si="0"/>
        <v>17307.425357189866</v>
      </c>
      <c r="K20" s="5">
        <f t="shared" si="0"/>
        <v>18443.54769736703</v>
      </c>
      <c r="L20" s="5">
        <f t="shared" si="0"/>
        <v>19676.37297732372</v>
      </c>
      <c r="M20" s="5">
        <f t="shared" si="0"/>
        <v>21015.01631121276</v>
      </c>
      <c r="N20" s="5">
        <f t="shared" si="0"/>
        <v>22469.498469725884</v>
      </c>
      <c r="P20" s="3">
        <f t="shared" si="10"/>
        <v>144</v>
      </c>
      <c r="Q20" s="5">
        <f t="shared" si="8"/>
        <v>14400</v>
      </c>
      <c r="R20" s="5">
        <f t="shared" si="1"/>
        <v>892.8611333228364</v>
      </c>
      <c r="S20" s="5">
        <f t="shared" si="2"/>
        <v>1859.7124803243169</v>
      </c>
      <c r="T20" s="5">
        <f t="shared" si="3"/>
        <v>2907.425357189866</v>
      </c>
      <c r="U20" s="5">
        <f t="shared" si="4"/>
        <v>4043.54769736703</v>
      </c>
      <c r="V20" s="5">
        <f t="shared" si="5"/>
        <v>5276.372977323721</v>
      </c>
      <c r="W20" s="5">
        <f t="shared" si="6"/>
        <v>6615.016311212759</v>
      </c>
      <c r="X20" s="5">
        <f t="shared" si="7"/>
        <v>8069.498469725884</v>
      </c>
    </row>
    <row r="21" spans="7:24" ht="15">
      <c r="G21" s="3">
        <f>+G20+12</f>
        <v>156</v>
      </c>
      <c r="H21" s="5">
        <f t="shared" si="0"/>
        <v>16652.007924582947</v>
      </c>
      <c r="I21" s="5">
        <f t="shared" si="0"/>
        <v>17798.965641196257</v>
      </c>
      <c r="J21" s="5">
        <f t="shared" si="0"/>
        <v>19050.485537678152</v>
      </c>
      <c r="K21" s="5">
        <f t="shared" si="0"/>
        <v>20417.21257506625</v>
      </c>
      <c r="L21" s="5">
        <f t="shared" si="0"/>
        <v>21910.939111434054</v>
      </c>
      <c r="M21" s="5">
        <f t="shared" si="0"/>
        <v>23544.732770875045</v>
      </c>
      <c r="N21" s="5">
        <f t="shared" si="0"/>
        <v>25333.07885986548</v>
      </c>
      <c r="P21" s="3">
        <f t="shared" si="10"/>
        <v>156</v>
      </c>
      <c r="Q21" s="5">
        <f t="shared" si="8"/>
        <v>15600</v>
      </c>
      <c r="R21" s="5">
        <f t="shared" si="1"/>
        <v>1052.0079245829475</v>
      </c>
      <c r="S21" s="5">
        <f t="shared" si="2"/>
        <v>2198.965641196257</v>
      </c>
      <c r="T21" s="5">
        <f t="shared" si="3"/>
        <v>3450.4855376781525</v>
      </c>
      <c r="U21" s="5">
        <f t="shared" si="4"/>
        <v>4817.212575066249</v>
      </c>
      <c r="V21" s="5">
        <f t="shared" si="5"/>
        <v>6310.939111434054</v>
      </c>
      <c r="W21" s="5">
        <f t="shared" si="6"/>
        <v>7944.732770875045</v>
      </c>
      <c r="X21" s="5">
        <f t="shared" si="7"/>
        <v>9733.07885986548</v>
      </c>
    </row>
    <row r="22" spans="7:24" ht="15">
      <c r="G22" s="3">
        <f>+G21+12</f>
        <v>168</v>
      </c>
      <c r="H22" s="5">
        <f t="shared" si="0"/>
        <v>18024.808651348012</v>
      </c>
      <c r="I22" s="5">
        <f t="shared" si="0"/>
        <v>19369.28763535116</v>
      </c>
      <c r="J22" s="5">
        <f t="shared" si="0"/>
        <v>20846.562561513834</v>
      </c>
      <c r="K22" s="5">
        <f t="shared" si="0"/>
        <v>22471.28760508952</v>
      </c>
      <c r="L22" s="5">
        <f t="shared" si="0"/>
        <v>24259.829889907724</v>
      </c>
      <c r="M22" s="5">
        <f t="shared" si="0"/>
        <v>26230.476606406904</v>
      </c>
      <c r="N22" s="5">
        <f t="shared" si="0"/>
        <v>28403.667707946603</v>
      </c>
      <c r="P22" s="3">
        <f t="shared" si="10"/>
        <v>168</v>
      </c>
      <c r="Q22" s="5">
        <f t="shared" si="8"/>
        <v>16800</v>
      </c>
      <c r="R22" s="5">
        <f t="shared" si="1"/>
        <v>1224.808651348012</v>
      </c>
      <c r="S22" s="5">
        <f t="shared" si="2"/>
        <v>2569.28763535116</v>
      </c>
      <c r="T22" s="5">
        <f t="shared" si="3"/>
        <v>4046.562561513834</v>
      </c>
      <c r="U22" s="5">
        <f t="shared" si="4"/>
        <v>5671.287605089521</v>
      </c>
      <c r="V22" s="5">
        <f t="shared" si="5"/>
        <v>7459.829889907724</v>
      </c>
      <c r="W22" s="5">
        <f t="shared" si="6"/>
        <v>9430.476606406904</v>
      </c>
      <c r="X22" s="5">
        <f t="shared" si="7"/>
        <v>11603.667707946603</v>
      </c>
    </row>
    <row r="23" spans="7:24" ht="15" customHeight="1">
      <c r="G23" s="3">
        <f>+G22+12</f>
        <v>180</v>
      </c>
      <c r="H23" s="5">
        <f t="shared" si="0"/>
        <v>19411.400480520046</v>
      </c>
      <c r="I23" s="5">
        <f t="shared" si="0"/>
        <v>20971.305567170522</v>
      </c>
      <c r="J23" s="5">
        <f t="shared" si="0"/>
        <v>22697.268986719835</v>
      </c>
      <c r="K23" s="5">
        <f t="shared" si="0"/>
        <v>24609.04882110896</v>
      </c>
      <c r="L23" s="5">
        <f t="shared" si="0"/>
        <v>26728.89437852501</v>
      </c>
      <c r="M23" s="5">
        <f t="shared" si="0"/>
        <v>29081.87124494292</v>
      </c>
      <c r="N23" s="5">
        <f t="shared" si="0"/>
        <v>31696.22967213176</v>
      </c>
      <c r="P23" s="3">
        <f t="shared" si="10"/>
        <v>180</v>
      </c>
      <c r="Q23" s="5">
        <f t="shared" si="8"/>
        <v>18000</v>
      </c>
      <c r="R23" s="5">
        <f t="shared" si="1"/>
        <v>1411.4004805200457</v>
      </c>
      <c r="S23" s="5">
        <f t="shared" si="2"/>
        <v>2971.3055671705224</v>
      </c>
      <c r="T23" s="5">
        <f t="shared" si="3"/>
        <v>4697.268986719835</v>
      </c>
      <c r="U23" s="5">
        <f t="shared" si="4"/>
        <v>6609.048821108961</v>
      </c>
      <c r="V23" s="5">
        <f t="shared" si="5"/>
        <v>8728.894378525009</v>
      </c>
      <c r="W23" s="5">
        <f t="shared" si="6"/>
        <v>11081.871244942919</v>
      </c>
      <c r="X23" s="5">
        <f t="shared" si="7"/>
        <v>13696.229672131762</v>
      </c>
    </row>
  </sheetData>
  <sheetProtection/>
  <mergeCells count="7">
    <mergeCell ref="P4:Q4"/>
    <mergeCell ref="R6:X7"/>
    <mergeCell ref="P6:Q8"/>
    <mergeCell ref="G6:N7"/>
    <mergeCell ref="N2:N3"/>
    <mergeCell ref="O2:O3"/>
    <mergeCell ref="P2: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Morais Barbosa</dc:creator>
  <cp:keywords/>
  <dc:description/>
  <cp:lastModifiedBy>jbarbosa</cp:lastModifiedBy>
  <dcterms:created xsi:type="dcterms:W3CDTF">2010-10-13T22:19:31Z</dcterms:created>
  <dcterms:modified xsi:type="dcterms:W3CDTF">2010-10-15T11:40:50Z</dcterms:modified>
  <cp:category/>
  <cp:version/>
  <cp:contentType/>
  <cp:contentStatus/>
</cp:coreProperties>
</file>